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nationsdirectmortgage-my.sharepoint.com/personal/tbartek_myndm_com/Documents/Desktop/Procedures/Broker Guides/"/>
    </mc:Choice>
  </mc:AlternateContent>
  <xr:revisionPtr revIDLastSave="31" documentId="8_{7D35A7D8-E973-4A9A-9A03-5E7CA2E88D2E}" xr6:coauthVersionLast="47" xr6:coauthVersionMax="47" xr10:uidLastSave="{FF7592AA-F5D0-4F24-9798-C5F0FA9B8475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definedNames>
    <definedName name="_xlnm._FilterDatabase" localSheetId="0" hidden="1">Sheet1!$B$1:$Q$13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D8" i="1" s="1"/>
  <c r="D12" i="1" l="1"/>
</calcChain>
</file>

<file path=xl/sharedStrings.xml><?xml version="1.0" encoding="utf-8"?>
<sst xmlns="http://schemas.openxmlformats.org/spreadsheetml/2006/main" count="81" uniqueCount="72">
  <si>
    <t>Conventional</t>
  </si>
  <si>
    <t>FHA (Non-Streamline)</t>
  </si>
  <si>
    <t>VA</t>
  </si>
  <si>
    <t>VA IRRRL</t>
  </si>
  <si>
    <t>Jumbo</t>
  </si>
  <si>
    <t>Select One</t>
  </si>
  <si>
    <t>California</t>
  </si>
  <si>
    <t>MI - Michigan</t>
  </si>
  <si>
    <t>AL - Alabama</t>
  </si>
  <si>
    <t>AZ - Arizona</t>
  </si>
  <si>
    <t>CA - California</t>
  </si>
  <si>
    <t>CO - Colorado</t>
  </si>
  <si>
    <t>CT - Connecticut</t>
  </si>
  <si>
    <t>DC - District of Columbia</t>
  </si>
  <si>
    <t>FL - Florida</t>
  </si>
  <si>
    <t>GA - Georgia</t>
  </si>
  <si>
    <t>IL - Illinois</t>
  </si>
  <si>
    <t>IN - Indiana</t>
  </si>
  <si>
    <t>KY - Kentucky</t>
  </si>
  <si>
    <t>LA - Louisiana</t>
  </si>
  <si>
    <t>MD - Maryland</t>
  </si>
  <si>
    <t>MA - Massachusetts</t>
  </si>
  <si>
    <t>MN - Minnesota</t>
  </si>
  <si>
    <t>MT - Montana</t>
  </si>
  <si>
    <t>NV - Nevada</t>
  </si>
  <si>
    <t>NH - New Hampshire</t>
  </si>
  <si>
    <t>NJ - New Jersey</t>
  </si>
  <si>
    <t>NC - North Carolina</t>
  </si>
  <si>
    <t>OH - Ohio</t>
  </si>
  <si>
    <t>OK - Oklahoma</t>
  </si>
  <si>
    <t>OR - Oregon</t>
  </si>
  <si>
    <t>PA - Pennsylvania</t>
  </si>
  <si>
    <t>SC - South Carolina</t>
  </si>
  <si>
    <t>TN - Tennessee</t>
  </si>
  <si>
    <t>TX - Texas</t>
  </si>
  <si>
    <t>UT - Utah</t>
  </si>
  <si>
    <t>VA - Virginia</t>
  </si>
  <si>
    <t>WA - Washington</t>
  </si>
  <si>
    <t>WI - Wisconsin</t>
  </si>
  <si>
    <t>Fee</t>
  </si>
  <si>
    <t>Zone 1: California</t>
  </si>
  <si>
    <t>Product</t>
  </si>
  <si>
    <t>FHA (Streamline)</t>
  </si>
  <si>
    <t xml:space="preserve">VA </t>
  </si>
  <si>
    <t>USDA</t>
  </si>
  <si>
    <t>N/A</t>
  </si>
  <si>
    <t>Fee Buyout</t>
  </si>
  <si>
    <t>Zone 2: All other States</t>
  </si>
  <si>
    <t>UW FEE</t>
  </si>
  <si>
    <t>ADMIN FEE</t>
  </si>
  <si>
    <t>FEE BUYOUT CALCULATOR</t>
  </si>
  <si>
    <t>FEE SCHEDULE</t>
  </si>
  <si>
    <t>For loans originated in New Jersey, fee will be referred to as a "Commitment Fee"</t>
  </si>
  <si>
    <t>Zone 1:</t>
  </si>
  <si>
    <t>Zone 2:</t>
  </si>
  <si>
    <t>**Texas Specific 3rd Party Fee</t>
  </si>
  <si>
    <t>$175 Attorney Review Fee paid by borrower to a 3rd party vendor.                     Texas Specific 3rd Party Fee cannot be bought out.</t>
  </si>
  <si>
    <t>NDM FEE BUYOUT CALCULATOR &amp; FEE SCHEDULE</t>
  </si>
  <si>
    <r>
      <rPr>
        <b/>
        <sz val="12"/>
        <color theme="0"/>
        <rFont val="Calibri"/>
        <family val="2"/>
        <scheme val="minor"/>
      </rPr>
      <t>*New Jersey:</t>
    </r>
    <r>
      <rPr>
        <sz val="12"/>
        <color theme="0"/>
        <rFont val="Calibri"/>
        <family val="2"/>
        <scheme val="minor"/>
      </rPr>
      <t xml:space="preserve"> </t>
    </r>
  </si>
  <si>
    <t>Fees In</t>
  </si>
  <si>
    <t>Fees Out</t>
  </si>
  <si>
    <t>Alabama, Arizona, Colorado, Connecticut, District of Columbia, Florida, Georgia, Illinois, Indiana, Kentucky, Louisiana, Maryland, Massachusetts, Michigan, Minnesota, Montana, Nevada, NewHampshire, New Jersey*, North Carolina, Ohio, Oklahoma, Oregon, Pennsylvania, South Carolina, Tennessee, Texas**, Utah, Virginia, Washington, Wisconsin</t>
  </si>
  <si>
    <t>*State</t>
  </si>
  <si>
    <t>*Product Type</t>
  </si>
  <si>
    <t>*Loan Amount</t>
  </si>
  <si>
    <t>Please complete fields with an *</t>
  </si>
  <si>
    <r>
      <t xml:space="preserve">When selecting "Fees In", the UW, Admin, or Commitment </t>
    </r>
    <r>
      <rPr>
        <b/>
        <u/>
        <sz val="11"/>
        <rFont val="Calibri"/>
        <family val="2"/>
        <scheme val="minor"/>
      </rPr>
      <t>Fee will be priced in the rate</t>
    </r>
    <r>
      <rPr>
        <sz val="11"/>
        <rFont val="Calibri"/>
        <family val="2"/>
        <scheme val="minor"/>
      </rPr>
      <t xml:space="preserve">. There will be no UW, Admin, or Commitment Fee on the Loan Estimate. Fee buyout will be added to the rate. </t>
    </r>
  </si>
  <si>
    <r>
      <t xml:space="preserve">When selecting "Fees Out", the UW, Admin, or Commintment </t>
    </r>
    <r>
      <rPr>
        <b/>
        <u/>
        <sz val="11"/>
        <rFont val="Calibri"/>
        <family val="2"/>
        <scheme val="minor"/>
      </rPr>
      <t>Fee will be disclosed on the Loan Estimate</t>
    </r>
    <r>
      <rPr>
        <sz val="11"/>
        <rFont val="Calibri"/>
        <family val="2"/>
        <scheme val="minor"/>
      </rPr>
      <t>. It will not be priced in the rate. Fee buyout does not apply.</t>
    </r>
  </si>
  <si>
    <t xml:space="preserve">USDA </t>
  </si>
  <si>
    <t>NonQM Bank Statements, Full Doc, 1099</t>
  </si>
  <si>
    <t>NonQM Express DSCR, No Ratio</t>
  </si>
  <si>
    <t>NonQM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</si>
</sst>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rgb="FFC00000"/>
      <name val="Century Gothic"/>
      <family val="2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rgb="FFC00000"/>
      <name val="Century Gothic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24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202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87">
    <xf numFmtId="0" fontId="0" fillId="0" borderId="0" xfId="0"/>
    <xf numFmtId="0" fontId="0" fillId="0" borderId="7" xfId="0" applyBorder="1"/>
    <xf numFmtId="0" fontId="0" fillId="0" borderId="20" xfId="0" applyBorder="1"/>
    <xf numFmtId="0" fontId="0" fillId="0" borderId="6" xfId="0" applyBorder="1"/>
    <xf numFmtId="0" fontId="3" fillId="0" borderId="0" xfId="0" applyFont="1"/>
    <xf numFmtId="0" fontId="7" fillId="4" borderId="4" xfId="0" applyFont="1" applyFill="1" applyBorder="1" applyAlignment="1">
      <alignment horizontal="center" vertical="center"/>
    </xf>
    <xf numFmtId="0" fontId="11" fillId="0" borderId="0" xfId="0" applyFont="1"/>
    <xf numFmtId="0" fontId="9" fillId="4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3" borderId="2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6" xfId="0" applyFont="1" applyFill="1" applyBorder="1" applyAlignment="1">
      <alignment horizontal="left" vertical="top" wrapText="1"/>
    </xf>
    <xf numFmtId="0" fontId="14" fillId="3" borderId="18" xfId="0" applyFont="1" applyFill="1" applyBorder="1" applyAlignment="1">
      <alignment horizontal="left" vertical="top" wrapText="1"/>
    </xf>
    <xf numFmtId="0" fontId="14" fillId="3" borderId="19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horizontal="left" vertical="top" wrapText="1"/>
    </xf>
    <xf numFmtId="0" fontId="14" fillId="3" borderId="14" xfId="0" applyFont="1" applyFill="1" applyBorder="1" applyAlignment="1">
      <alignment horizontal="left" vertical="top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6" fontId="4" fillId="2" borderId="25" xfId="0" applyNumberFormat="1" applyFont="1" applyFill="1" applyBorder="1" applyAlignment="1">
      <alignment horizontal="center" vertical="center"/>
    </xf>
    <xf numFmtId="0" fontId="16" fillId="6" borderId="0" xfId="0" applyFont="1" applyFill="1" applyAlignment="1">
      <alignment horizontal="right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 applyProtection="1">
      <alignment horizontal="center"/>
      <protection locked="0"/>
    </xf>
    <xf numFmtId="164" fontId="2" fillId="5" borderId="2" xfId="0" applyNumberFormat="1" applyFont="1" applyFill="1" applyBorder="1" applyAlignment="1" applyProtection="1">
      <alignment horizontal="center"/>
      <protection locked="0"/>
    </xf>
    <xf numFmtId="164" fontId="2" fillId="5" borderId="5" xfId="0" applyNumberFormat="1" applyFont="1" applyFill="1" applyBorder="1" applyAlignment="1" applyProtection="1">
      <alignment horizontal="center"/>
      <protection locked="0"/>
    </xf>
    <xf numFmtId="164" fontId="2" fillId="5" borderId="11" xfId="0" applyNumberFormat="1" applyFont="1" applyFill="1" applyBorder="1" applyAlignment="1" applyProtection="1">
      <alignment horizontal="center"/>
      <protection locked="0"/>
    </xf>
    <xf numFmtId="164" fontId="2" fillId="5" borderId="3" xfId="0" applyNumberFormat="1" applyFont="1" applyFill="1" applyBorder="1" applyAlignment="1" applyProtection="1">
      <alignment horizontal="center"/>
      <protection locked="0"/>
    </xf>
    <xf numFmtId="164" fontId="2" fillId="5" borderId="24" xfId="0" applyNumberFormat="1" applyFont="1" applyFill="1" applyBorder="1" applyAlignment="1" applyProtection="1">
      <alignment horizontal="center"/>
      <protection locked="0"/>
    </xf>
    <xf numFmtId="165" fontId="2" fillId="2" borderId="10" xfId="0" applyNumberFormat="1" applyFont="1" applyFill="1" applyBorder="1" applyAlignment="1" applyProtection="1">
      <alignment horizontal="center"/>
      <protection hidden="1"/>
    </xf>
    <xf numFmtId="165" fontId="2" fillId="2" borderId="2" xfId="0" applyNumberFormat="1" applyFont="1" applyFill="1" applyBorder="1" applyAlignment="1" applyProtection="1">
      <alignment horizontal="center"/>
      <protection hidden="1"/>
    </xf>
    <xf numFmtId="165" fontId="2" fillId="2" borderId="5" xfId="0" applyNumberFormat="1" applyFont="1" applyFill="1" applyBorder="1" applyAlignment="1" applyProtection="1">
      <alignment horizontal="center"/>
      <protection hidden="1"/>
    </xf>
    <xf numFmtId="165" fontId="2" fillId="2" borderId="23" xfId="0" applyNumberFormat="1" applyFont="1" applyFill="1" applyBorder="1" applyAlignment="1" applyProtection="1">
      <alignment horizontal="center"/>
      <protection hidden="1"/>
    </xf>
    <xf numFmtId="165" fontId="2" fillId="2" borderId="8" xfId="0" applyNumberFormat="1" applyFont="1" applyFill="1" applyBorder="1" applyAlignment="1" applyProtection="1">
      <alignment horizontal="center"/>
      <protection hidden="1"/>
    </xf>
    <xf numFmtId="165" fontId="2" fillId="2" borderId="9" xfId="0" applyNumberFormat="1" applyFont="1" applyFill="1" applyBorder="1" applyAlignment="1" applyProtection="1">
      <alignment horizontal="center"/>
      <protection hidden="1"/>
    </xf>
    <xf numFmtId="6" fontId="4" fillId="2" borderId="1" xfId="0" applyNumberFormat="1" applyFont="1" applyFill="1" applyBorder="1" applyAlignment="1">
      <alignment horizontal="center"/>
    </xf>
    <xf numFmtId="6" fontId="4" fillId="2" borderId="16" xfId="0" applyNumberFormat="1" applyFont="1" applyFill="1" applyBorder="1" applyAlignment="1">
      <alignment horizontal="center"/>
    </xf>
    <xf numFmtId="6" fontId="4" fillId="3" borderId="1" xfId="0" applyNumberFormat="1" applyFont="1" applyFill="1" applyBorder="1" applyAlignment="1">
      <alignment horizontal="center"/>
    </xf>
    <xf numFmtId="6" fontId="4" fillId="3" borderId="16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5" fontId="2" fillId="2" borderId="1" xfId="1" applyNumberFormat="1" applyFont="1" applyFill="1" applyBorder="1" applyAlignment="1" applyProtection="1">
      <alignment horizontal="center" vertical="center"/>
      <protection hidden="1"/>
    </xf>
    <xf numFmtId="5" fontId="2" fillId="2" borderId="16" xfId="1" applyNumberFormat="1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>
      <alignment horizontal="center" vertical="center"/>
    </xf>
    <xf numFmtId="6" fontId="17" fillId="2" borderId="25" xfId="0" applyNumberFormat="1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6">
    <dxf>
      <font>
        <color rgb="FF008000"/>
      </font>
      <fill>
        <patternFill>
          <bgColor rgb="FFCCFFCC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8000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008000"/>
      <color rgb="FFCCFFCC"/>
      <color rgb="FFBD202F"/>
      <color rgb="FFFFE3E1"/>
      <color rgb="FFFFC9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138548</xdr:colOff>
      <xdr:row>0</xdr:row>
      <xdr:rowOff>34636</xdr:rowOff>
    </xdr:from>
    <xdr:to>
      <xdr:col>4</xdr:col>
      <xdr:colOff>17320</xdr:colOff>
      <xdr:row>0</xdr:row>
      <xdr:rowOff>319145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21" y="34636"/>
          <a:ext cx="1575954" cy="284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showGridLines="0" tabSelected="1" zoomScale="110" zoomScaleNormal="110" workbookViewId="0">
      <selection activeCell="D10" sqref="D10:F11"/>
    </sheetView>
  </sheetViews>
  <sheetFormatPr defaultRowHeight="14.4" x14ac:dyDescent="0.3"/>
  <cols>
    <col min="1" max="1" width="1" customWidth="1"/>
    <col min="2" max="2" width="8.33203125" customWidth="1"/>
    <col min="3" max="4" width="8.5546875" customWidth="1"/>
    <col min="5" max="5" width="7.88671875" customWidth="1"/>
    <col min="6" max="6" width="8.88671875" customWidth="1"/>
    <col min="7" max="7" width="1.109375" customWidth="1"/>
    <col min="8" max="8" width="13.88671875" customWidth="1"/>
    <col min="9" max="9" width="12.33203125" customWidth="1"/>
    <col min="10" max="17" width="8.109375" customWidth="1"/>
  </cols>
  <sheetData>
    <row r="1" spans="1:17" ht="29.4" x14ac:dyDescent="0.45">
      <c r="A1" s="2"/>
      <c r="B1" s="43" t="s">
        <v>57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8" customHeight="1" thickBot="1" x14ac:dyDescent="0.5">
      <c r="A2" s="3"/>
      <c r="B2" s="84" t="s">
        <v>65</v>
      </c>
      <c r="C2" s="84"/>
      <c r="D2" s="84"/>
      <c r="E2" s="84"/>
      <c r="F2" s="84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3.4" x14ac:dyDescent="0.45">
      <c r="A3" s="3"/>
      <c r="B3" s="71" t="s">
        <v>50</v>
      </c>
      <c r="C3" s="72"/>
      <c r="D3" s="72"/>
      <c r="E3" s="72"/>
      <c r="F3" s="73"/>
      <c r="G3" s="4"/>
      <c r="H3" s="71" t="s">
        <v>51</v>
      </c>
      <c r="I3" s="72"/>
      <c r="J3" s="72"/>
      <c r="K3" s="72"/>
      <c r="L3" s="72"/>
      <c r="M3" s="72"/>
      <c r="N3" s="72"/>
      <c r="O3" s="72"/>
      <c r="P3" s="72"/>
      <c r="Q3" s="73"/>
    </row>
    <row r="4" spans="1:17" ht="15" customHeight="1" x14ac:dyDescent="0.3">
      <c r="A4" s="3"/>
      <c r="B4" s="16" t="s">
        <v>63</v>
      </c>
      <c r="C4" s="17"/>
      <c r="D4" s="75" t="s">
        <v>5</v>
      </c>
      <c r="E4" s="75"/>
      <c r="F4" s="76"/>
      <c r="H4" s="64" t="s">
        <v>41</v>
      </c>
      <c r="I4" s="65"/>
      <c r="J4" s="65" t="s">
        <v>40</v>
      </c>
      <c r="K4" s="65"/>
      <c r="L4" s="65"/>
      <c r="M4" s="65"/>
      <c r="N4" s="65" t="s">
        <v>47</v>
      </c>
      <c r="O4" s="65"/>
      <c r="P4" s="65"/>
      <c r="Q4" s="74"/>
    </row>
    <row r="5" spans="1:17" ht="15" customHeight="1" x14ac:dyDescent="0.3">
      <c r="A5" s="3"/>
      <c r="B5" s="16"/>
      <c r="C5" s="17"/>
      <c r="D5" s="75"/>
      <c r="E5" s="75"/>
      <c r="F5" s="76"/>
      <c r="H5" s="64"/>
      <c r="I5" s="65"/>
      <c r="J5" s="66" t="s">
        <v>48</v>
      </c>
      <c r="K5" s="66"/>
      <c r="L5" s="66" t="s">
        <v>49</v>
      </c>
      <c r="M5" s="66"/>
      <c r="N5" s="66" t="s">
        <v>48</v>
      </c>
      <c r="O5" s="66"/>
      <c r="P5" s="66" t="s">
        <v>49</v>
      </c>
      <c r="Q5" s="70"/>
    </row>
    <row r="6" spans="1:17" ht="15" customHeight="1" x14ac:dyDescent="0.3">
      <c r="A6" s="3"/>
      <c r="B6" s="16" t="s">
        <v>62</v>
      </c>
      <c r="C6" s="17"/>
      <c r="D6" s="77" t="s">
        <v>5</v>
      </c>
      <c r="E6" s="77"/>
      <c r="F6" s="78"/>
      <c r="H6" s="22" t="s">
        <v>0</v>
      </c>
      <c r="I6" s="23"/>
      <c r="J6" s="62">
        <v>1199</v>
      </c>
      <c r="K6" s="67"/>
      <c r="L6" s="85"/>
      <c r="M6" s="85"/>
      <c r="N6" s="62">
        <v>999</v>
      </c>
      <c r="O6" s="62"/>
      <c r="P6" s="68"/>
      <c r="Q6" s="69"/>
    </row>
    <row r="7" spans="1:17" ht="15.6" x14ac:dyDescent="0.3">
      <c r="A7" s="3"/>
      <c r="B7" s="16"/>
      <c r="C7" s="17"/>
      <c r="D7" s="77"/>
      <c r="E7" s="77"/>
      <c r="F7" s="78"/>
      <c r="H7" s="22" t="s">
        <v>1</v>
      </c>
      <c r="I7" s="23"/>
      <c r="J7" s="60">
        <v>1199</v>
      </c>
      <c r="K7" s="66"/>
      <c r="L7" s="86"/>
      <c r="M7" s="86"/>
      <c r="N7" s="60">
        <v>999</v>
      </c>
      <c r="O7" s="60"/>
      <c r="P7" s="24"/>
      <c r="Q7" s="25"/>
    </row>
    <row r="8" spans="1:17" ht="15" customHeight="1" x14ac:dyDescent="0.3">
      <c r="A8" s="3"/>
      <c r="B8" s="16" t="s">
        <v>39</v>
      </c>
      <c r="C8" s="17"/>
      <c r="D8" s="79" t="str">
        <f>IFERROR(VLOOKUP(D6,Sheet2!D3:H34,$D$27,FALSE)," ")</f>
        <v xml:space="preserve"> </v>
      </c>
      <c r="E8" s="79"/>
      <c r="F8" s="80"/>
      <c r="H8" s="22" t="s">
        <v>42</v>
      </c>
      <c r="I8" s="23"/>
      <c r="J8" s="62">
        <v>699</v>
      </c>
      <c r="K8" s="67"/>
      <c r="L8" s="85"/>
      <c r="M8" s="85"/>
      <c r="N8" s="62">
        <v>599</v>
      </c>
      <c r="O8" s="62"/>
      <c r="P8" s="68"/>
      <c r="Q8" s="69"/>
    </row>
    <row r="9" spans="1:17" ht="15" customHeight="1" x14ac:dyDescent="0.3">
      <c r="A9" s="3"/>
      <c r="B9" s="16"/>
      <c r="C9" s="17"/>
      <c r="D9" s="79"/>
      <c r="E9" s="79"/>
      <c r="F9" s="80"/>
      <c r="H9" s="22" t="s">
        <v>43</v>
      </c>
      <c r="I9" s="23"/>
      <c r="J9" s="24"/>
      <c r="K9" s="24"/>
      <c r="L9" s="60">
        <v>1199</v>
      </c>
      <c r="M9" s="60"/>
      <c r="N9" s="66"/>
      <c r="O9" s="66"/>
      <c r="P9" s="60">
        <v>999</v>
      </c>
      <c r="Q9" s="61"/>
    </row>
    <row r="10" spans="1:17" ht="15" customHeight="1" x14ac:dyDescent="0.3">
      <c r="A10" s="3"/>
      <c r="B10" s="16" t="s">
        <v>64</v>
      </c>
      <c r="C10" s="17"/>
      <c r="D10" s="48">
        <v>0</v>
      </c>
      <c r="E10" s="49"/>
      <c r="F10" s="50"/>
      <c r="H10" s="22" t="s">
        <v>3</v>
      </c>
      <c r="I10" s="23"/>
      <c r="J10" s="68"/>
      <c r="K10" s="68"/>
      <c r="L10" s="62">
        <v>699</v>
      </c>
      <c r="M10" s="62"/>
      <c r="N10" s="67"/>
      <c r="O10" s="67"/>
      <c r="P10" s="62">
        <v>599</v>
      </c>
      <c r="Q10" s="63"/>
    </row>
    <row r="11" spans="1:17" ht="15" customHeight="1" x14ac:dyDescent="0.3">
      <c r="A11" s="3"/>
      <c r="B11" s="16"/>
      <c r="C11" s="17"/>
      <c r="D11" s="51"/>
      <c r="E11" s="52"/>
      <c r="F11" s="53"/>
      <c r="H11" s="22" t="s">
        <v>71</v>
      </c>
      <c r="I11" s="23"/>
      <c r="J11" s="82">
        <v>1499</v>
      </c>
      <c r="K11" s="83"/>
      <c r="L11" s="28"/>
      <c r="M11" s="29"/>
      <c r="N11" s="42">
        <v>1499</v>
      </c>
      <c r="O11" s="29"/>
      <c r="P11" s="28"/>
      <c r="Q11" s="81"/>
    </row>
    <row r="12" spans="1:17" ht="15" customHeight="1" x14ac:dyDescent="0.3">
      <c r="A12" s="3"/>
      <c r="B12" s="16" t="s">
        <v>46</v>
      </c>
      <c r="C12" s="17"/>
      <c r="D12" s="54" t="str">
        <f>IFERROR(D8/D10*100," ")</f>
        <v xml:space="preserve"> </v>
      </c>
      <c r="E12" s="55"/>
      <c r="F12" s="56"/>
      <c r="H12" s="22" t="s">
        <v>44</v>
      </c>
      <c r="I12" s="23"/>
      <c r="J12" s="24" t="s">
        <v>45</v>
      </c>
      <c r="K12" s="24"/>
      <c r="L12" s="24"/>
      <c r="M12" s="24"/>
      <c r="N12" s="24"/>
      <c r="O12" s="24"/>
      <c r="P12" s="24"/>
      <c r="Q12" s="25"/>
    </row>
    <row r="13" spans="1:17" ht="15" customHeight="1" thickBot="1" x14ac:dyDescent="0.35">
      <c r="A13" s="3"/>
      <c r="B13" s="18"/>
      <c r="C13" s="19"/>
      <c r="D13" s="57"/>
      <c r="E13" s="58"/>
      <c r="F13" s="59"/>
      <c r="H13" s="20" t="s">
        <v>4</v>
      </c>
      <c r="I13" s="21"/>
      <c r="J13" s="26"/>
      <c r="K13" s="26"/>
      <c r="L13" s="26"/>
      <c r="M13" s="26"/>
      <c r="N13" s="26"/>
      <c r="O13" s="26"/>
      <c r="P13" s="26"/>
      <c r="Q13" s="27"/>
    </row>
    <row r="14" spans="1:17" ht="6.75" customHeight="1" thickBot="1" x14ac:dyDescent="0.35">
      <c r="A14" s="3"/>
    </row>
    <row r="15" spans="1:17" ht="15.75" customHeight="1" x14ac:dyDescent="0.3">
      <c r="A15" s="3"/>
      <c r="B15" s="30" t="s">
        <v>59</v>
      </c>
      <c r="C15" s="37" t="s">
        <v>66</v>
      </c>
      <c r="D15" s="37"/>
      <c r="E15" s="37"/>
      <c r="F15" s="38"/>
      <c r="H15" s="7" t="s">
        <v>53</v>
      </c>
      <c r="I15" s="44" t="s">
        <v>6</v>
      </c>
      <c r="J15" s="44"/>
      <c r="K15" s="44"/>
      <c r="L15" s="44"/>
      <c r="M15" s="44"/>
      <c r="N15" s="44"/>
      <c r="O15" s="44"/>
      <c r="P15" s="44"/>
      <c r="Q15" s="45"/>
    </row>
    <row r="16" spans="1:17" ht="15" customHeight="1" x14ac:dyDescent="0.3">
      <c r="A16" s="3"/>
      <c r="B16" s="31"/>
      <c r="C16" s="33"/>
      <c r="D16" s="33"/>
      <c r="E16" s="33"/>
      <c r="F16" s="34"/>
      <c r="H16" s="31" t="s">
        <v>54</v>
      </c>
      <c r="I16" s="12" t="s">
        <v>61</v>
      </c>
      <c r="J16" s="12"/>
      <c r="K16" s="12"/>
      <c r="L16" s="12"/>
      <c r="M16" s="12"/>
      <c r="N16" s="12"/>
      <c r="O16" s="12"/>
      <c r="P16" s="12"/>
      <c r="Q16" s="13"/>
    </row>
    <row r="17" spans="1:17" ht="15" customHeight="1" x14ac:dyDescent="0.3">
      <c r="A17" s="3"/>
      <c r="B17" s="31"/>
      <c r="C17" s="33"/>
      <c r="D17" s="33"/>
      <c r="E17" s="33"/>
      <c r="F17" s="34"/>
      <c r="H17" s="46"/>
      <c r="I17" s="12"/>
      <c r="J17" s="12"/>
      <c r="K17" s="12"/>
      <c r="L17" s="12"/>
      <c r="M17" s="12"/>
      <c r="N17" s="12"/>
      <c r="O17" s="12"/>
      <c r="P17" s="12"/>
      <c r="Q17" s="13"/>
    </row>
    <row r="18" spans="1:17" ht="15" customHeight="1" x14ac:dyDescent="0.3">
      <c r="A18" s="3"/>
      <c r="B18" s="31"/>
      <c r="C18" s="33"/>
      <c r="D18" s="33"/>
      <c r="E18" s="33"/>
      <c r="F18" s="34"/>
      <c r="H18" s="46"/>
      <c r="I18" s="12"/>
      <c r="J18" s="12"/>
      <c r="K18" s="12"/>
      <c r="L18" s="12"/>
      <c r="M18" s="12"/>
      <c r="N18" s="12"/>
      <c r="O18" s="12"/>
      <c r="P18" s="12"/>
      <c r="Q18" s="13"/>
    </row>
    <row r="19" spans="1:17" ht="15.75" customHeight="1" x14ac:dyDescent="0.3">
      <c r="A19" s="3"/>
      <c r="B19" s="31"/>
      <c r="C19" s="33"/>
      <c r="D19" s="33"/>
      <c r="E19" s="33"/>
      <c r="F19" s="34"/>
      <c r="H19" s="46"/>
      <c r="I19" s="12"/>
      <c r="J19" s="12"/>
      <c r="K19" s="12"/>
      <c r="L19" s="12"/>
      <c r="M19" s="12"/>
      <c r="N19" s="12"/>
      <c r="O19" s="12"/>
      <c r="P19" s="12"/>
      <c r="Q19" s="13"/>
    </row>
    <row r="20" spans="1:17" ht="15" customHeight="1" thickBot="1" x14ac:dyDescent="0.35">
      <c r="A20" s="3"/>
      <c r="B20" s="31"/>
      <c r="C20" s="33"/>
      <c r="D20" s="33"/>
      <c r="E20" s="33"/>
      <c r="F20" s="34"/>
      <c r="H20" s="47"/>
      <c r="I20" s="14"/>
      <c r="J20" s="14"/>
      <c r="K20" s="14"/>
      <c r="L20" s="14"/>
      <c r="M20" s="14"/>
      <c r="N20" s="14"/>
      <c r="O20" s="14"/>
      <c r="P20" s="14"/>
      <c r="Q20" s="15"/>
    </row>
    <row r="21" spans="1:17" ht="8.25" customHeight="1" thickBot="1" x14ac:dyDescent="0.35">
      <c r="A21" s="3"/>
      <c r="B21" s="31" t="s">
        <v>60</v>
      </c>
      <c r="C21" s="33" t="s">
        <v>67</v>
      </c>
      <c r="D21" s="33"/>
      <c r="E21" s="33"/>
      <c r="F21" s="34"/>
      <c r="Q21" s="1"/>
    </row>
    <row r="22" spans="1:17" ht="26.25" customHeight="1" thickBot="1" x14ac:dyDescent="0.35">
      <c r="A22" s="3"/>
      <c r="B22" s="31"/>
      <c r="C22" s="33"/>
      <c r="D22" s="33"/>
      <c r="E22" s="33"/>
      <c r="F22" s="34"/>
      <c r="H22" s="5" t="s">
        <v>58</v>
      </c>
      <c r="I22" s="9" t="s">
        <v>52</v>
      </c>
      <c r="J22" s="10"/>
      <c r="K22" s="10"/>
      <c r="L22" s="10"/>
      <c r="M22" s="10"/>
      <c r="N22" s="10"/>
      <c r="O22" s="10"/>
      <c r="P22" s="10"/>
      <c r="Q22" s="11"/>
    </row>
    <row r="23" spans="1:17" ht="15.75" customHeight="1" x14ac:dyDescent="0.3">
      <c r="A23" s="3"/>
      <c r="B23" s="31"/>
      <c r="C23" s="33"/>
      <c r="D23" s="33"/>
      <c r="E23" s="33"/>
      <c r="F23" s="34"/>
      <c r="H23" s="39" t="s">
        <v>55</v>
      </c>
      <c r="I23" s="12" t="s">
        <v>56</v>
      </c>
      <c r="J23" s="12"/>
      <c r="K23" s="12"/>
      <c r="L23" s="12"/>
      <c r="M23" s="12"/>
      <c r="N23" s="12"/>
      <c r="O23" s="12"/>
      <c r="P23" s="12"/>
      <c r="Q23" s="13"/>
    </row>
    <row r="24" spans="1:17" ht="15" customHeight="1" x14ac:dyDescent="0.3">
      <c r="A24" s="3"/>
      <c r="B24" s="31"/>
      <c r="C24" s="33"/>
      <c r="D24" s="33"/>
      <c r="E24" s="33"/>
      <c r="F24" s="34"/>
      <c r="H24" s="40"/>
      <c r="I24" s="12"/>
      <c r="J24" s="12"/>
      <c r="K24" s="12"/>
      <c r="L24" s="12"/>
      <c r="M24" s="12"/>
      <c r="N24" s="12"/>
      <c r="O24" s="12"/>
      <c r="P24" s="12"/>
      <c r="Q24" s="13"/>
    </row>
    <row r="25" spans="1:17" ht="15" thickBot="1" x14ac:dyDescent="0.35">
      <c r="A25" s="3"/>
      <c r="B25" s="32"/>
      <c r="C25" s="35"/>
      <c r="D25" s="35"/>
      <c r="E25" s="35"/>
      <c r="F25" s="36"/>
      <c r="H25" s="41"/>
      <c r="I25" s="14"/>
      <c r="J25" s="14"/>
      <c r="K25" s="14"/>
      <c r="L25" s="14"/>
      <c r="M25" s="14"/>
      <c r="N25" s="14"/>
      <c r="O25" s="14"/>
      <c r="P25" s="14"/>
      <c r="Q25" s="15"/>
    </row>
    <row r="27" spans="1:17" x14ac:dyDescent="0.3">
      <c r="D27" s="6" t="e">
        <f>VLOOKUP(D4,Sheet2!B3:C10,2,FALSE)</f>
        <v>#N/A</v>
      </c>
    </row>
  </sheetData>
  <sheetProtection algorithmName="SHA-512" hashValue="puBT6855/HbBmmx/o04bPuXSGeyJzd2sOV01aWGPTyqWuyt+SY5wDJrhgz+mzo1wtyT0rkSDUGYcAVRly0HiNg==" saltValue="gku3W3TAMzvVB8N2PAPy4g==" spinCount="100000" sheet="1" objects="1" scenarios="1"/>
  <mergeCells count="64">
    <mergeCell ref="P11:Q11"/>
    <mergeCell ref="J11:K11"/>
    <mergeCell ref="B2:F2"/>
    <mergeCell ref="J9:K9"/>
    <mergeCell ref="J10:K10"/>
    <mergeCell ref="L5:M5"/>
    <mergeCell ref="L6:M6"/>
    <mergeCell ref="J4:M4"/>
    <mergeCell ref="L7:M7"/>
    <mergeCell ref="L8:M8"/>
    <mergeCell ref="L9:M9"/>
    <mergeCell ref="L10:M10"/>
    <mergeCell ref="B3:F3"/>
    <mergeCell ref="J5:K5"/>
    <mergeCell ref="J6:K6"/>
    <mergeCell ref="J7:K7"/>
    <mergeCell ref="J8:K8"/>
    <mergeCell ref="H6:I6"/>
    <mergeCell ref="H9:I9"/>
    <mergeCell ref="H8:I8"/>
    <mergeCell ref="H7:I7"/>
    <mergeCell ref="B4:C5"/>
    <mergeCell ref="D4:F5"/>
    <mergeCell ref="B6:C7"/>
    <mergeCell ref="D6:F7"/>
    <mergeCell ref="B8:C9"/>
    <mergeCell ref="D8:F9"/>
    <mergeCell ref="N4:Q4"/>
    <mergeCell ref="N6:O6"/>
    <mergeCell ref="N7:O7"/>
    <mergeCell ref="P6:Q6"/>
    <mergeCell ref="P7:Q7"/>
    <mergeCell ref="B1:Q1"/>
    <mergeCell ref="I15:Q15"/>
    <mergeCell ref="H16:H20"/>
    <mergeCell ref="I16:Q20"/>
    <mergeCell ref="D10:F11"/>
    <mergeCell ref="D12:F13"/>
    <mergeCell ref="P9:Q9"/>
    <mergeCell ref="P10:Q10"/>
    <mergeCell ref="H4:I5"/>
    <mergeCell ref="N8:O8"/>
    <mergeCell ref="N9:O9"/>
    <mergeCell ref="N10:O10"/>
    <mergeCell ref="P8:Q8"/>
    <mergeCell ref="N5:O5"/>
    <mergeCell ref="P5:Q5"/>
    <mergeCell ref="H3:Q3"/>
    <mergeCell ref="I22:Q22"/>
    <mergeCell ref="I23:Q25"/>
    <mergeCell ref="B10:C11"/>
    <mergeCell ref="B12:C13"/>
    <mergeCell ref="H13:I13"/>
    <mergeCell ref="H12:I12"/>
    <mergeCell ref="H11:I11"/>
    <mergeCell ref="H10:I10"/>
    <mergeCell ref="J12:Q13"/>
    <mergeCell ref="L11:M11"/>
    <mergeCell ref="B15:B20"/>
    <mergeCell ref="B21:B25"/>
    <mergeCell ref="C21:F25"/>
    <mergeCell ref="C15:F20"/>
    <mergeCell ref="H23:H25"/>
    <mergeCell ref="N11:O11"/>
  </mergeCells>
  <conditionalFormatting sqref="C15:F20">
    <cfRule type="expression" dxfId="5" priority="6">
      <formula>$D$12 &lt; 3</formula>
    </cfRule>
  </conditionalFormatting>
  <conditionalFormatting sqref="C21:F25">
    <cfRule type="containsText" dxfId="4" priority="1" operator="containsText" text="When selecting &quot;Fees Out&quot;, the UW, Admin, or Commintment Fee will be disclosed on the Loan Estimate. It will not be priced in the rate. Fee buyout does not apply.">
      <formula>NOT(ISERROR(SEARCH("When selecting ""Fees Out"", the UW, Admin, or Commintment Fee will be disclosed on the Loan Estimate. It will not be priced in the rate. Fee buyout does not apply.",C21)))</formula>
    </cfRule>
    <cfRule type="expression" dxfId="3" priority="3">
      <formula>$D$8 &lt; 1200</formula>
    </cfRule>
  </conditionalFormatting>
  <conditionalFormatting sqref="D8:F9">
    <cfRule type="cellIs" dxfId="2" priority="2" operator="greaterThan">
      <formula>0</formula>
    </cfRule>
    <cfRule type="cellIs" dxfId="1" priority="11" operator="lessThan">
      <formula>1200</formula>
    </cfRule>
  </conditionalFormatting>
  <conditionalFormatting sqref="D12:F13">
    <cfRule type="cellIs" dxfId="0" priority="5" operator="lessThan">
      <formula>3</formula>
    </cfRule>
  </conditionalFormatting>
  <pageMargins left="0.2" right="0.2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Sheet2!$D$2:$D$34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Sheet2!$B$2:$B$11</xm:f>
          </x14:formula1>
          <xm:sqref>D4:F5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4"/>
  <sheetViews>
    <sheetView workbookViewId="0">
      <selection activeCell="B11" sqref="B11"/>
    </sheetView>
  </sheetViews>
  <sheetFormatPr defaultRowHeight="14.4" x14ac:dyDescent="0.3"/>
  <cols>
    <col min="2" max="2" width="20.88671875" bestFit="1" customWidth="1"/>
    <col min="4" max="4" width="22.88671875" bestFit="1" customWidth="1"/>
    <col min="9" max="9" width="7.88671875" customWidth="1"/>
  </cols>
  <sheetData>
    <row r="2" spans="2:8" x14ac:dyDescent="0.3">
      <c r="B2" t="s">
        <v>5</v>
      </c>
      <c r="D2" t="s">
        <v>5</v>
      </c>
    </row>
    <row r="3" spans="2:8" x14ac:dyDescent="0.3">
      <c r="B3" t="s">
        <v>0</v>
      </c>
      <c r="C3">
        <v>2</v>
      </c>
      <c r="D3" t="s">
        <v>8</v>
      </c>
      <c r="E3">
        <v>1199</v>
      </c>
      <c r="F3">
        <v>699</v>
      </c>
      <c r="G3">
        <v>1499</v>
      </c>
      <c r="H3">
        <v>1995</v>
      </c>
    </row>
    <row r="4" spans="2:8" x14ac:dyDescent="0.3">
      <c r="B4" t="s">
        <v>1</v>
      </c>
      <c r="C4">
        <v>2</v>
      </c>
      <c r="D4" t="s">
        <v>9</v>
      </c>
      <c r="E4">
        <v>1199</v>
      </c>
      <c r="F4">
        <v>699</v>
      </c>
      <c r="G4">
        <v>1499</v>
      </c>
      <c r="H4">
        <v>1995</v>
      </c>
    </row>
    <row r="5" spans="2:8" x14ac:dyDescent="0.3">
      <c r="B5" t="s">
        <v>42</v>
      </c>
      <c r="C5">
        <v>3</v>
      </c>
      <c r="D5" t="s">
        <v>10</v>
      </c>
      <c r="E5">
        <v>1199</v>
      </c>
      <c r="F5">
        <v>699</v>
      </c>
      <c r="G5">
        <v>1499</v>
      </c>
      <c r="H5">
        <v>1995</v>
      </c>
    </row>
    <row r="6" spans="2:8" x14ac:dyDescent="0.3">
      <c r="B6" t="s">
        <v>2</v>
      </c>
      <c r="C6">
        <v>2</v>
      </c>
      <c r="D6" t="s">
        <v>11</v>
      </c>
      <c r="E6">
        <v>1199</v>
      </c>
      <c r="F6">
        <v>699</v>
      </c>
      <c r="G6">
        <v>1499</v>
      </c>
      <c r="H6">
        <v>1995</v>
      </c>
    </row>
    <row r="7" spans="2:8" x14ac:dyDescent="0.3">
      <c r="B7" t="s">
        <v>3</v>
      </c>
      <c r="C7">
        <v>3</v>
      </c>
      <c r="D7" t="s">
        <v>12</v>
      </c>
      <c r="E7">
        <v>1199</v>
      </c>
      <c r="F7">
        <v>699</v>
      </c>
      <c r="G7">
        <v>1499</v>
      </c>
      <c r="H7">
        <v>1995</v>
      </c>
    </row>
    <row r="8" spans="2:8" x14ac:dyDescent="0.3">
      <c r="B8" t="s">
        <v>68</v>
      </c>
      <c r="C8">
        <v>2</v>
      </c>
      <c r="D8" t="s">
        <v>13</v>
      </c>
      <c r="E8">
        <v>1199</v>
      </c>
      <c r="F8">
        <v>699</v>
      </c>
      <c r="G8">
        <v>1499</v>
      </c>
      <c r="H8">
        <v>1995</v>
      </c>
    </row>
    <row r="9" spans="2:8" x14ac:dyDescent="0.3">
      <c r="B9" t="s">
        <v>69</v>
      </c>
      <c r="C9">
        <v>4</v>
      </c>
      <c r="D9" t="s">
        <v>14</v>
      </c>
      <c r="E9">
        <v>1199</v>
      </c>
      <c r="F9">
        <v>699</v>
      </c>
      <c r="G9">
        <v>1499</v>
      </c>
      <c r="H9">
        <v>1995</v>
      </c>
    </row>
    <row r="10" spans="2:8" x14ac:dyDescent="0.3">
      <c r="B10" t="s">
        <v>70</v>
      </c>
      <c r="C10">
        <v>5</v>
      </c>
      <c r="D10" t="s">
        <v>15</v>
      </c>
      <c r="E10">
        <v>1199</v>
      </c>
      <c r="F10">
        <v>699</v>
      </c>
      <c r="G10">
        <v>1499</v>
      </c>
      <c r="H10">
        <v>1995</v>
      </c>
    </row>
    <row r="11" spans="2:8" x14ac:dyDescent="0.3">
      <c r="D11" t="s">
        <v>16</v>
      </c>
      <c r="E11">
        <v>1199</v>
      </c>
      <c r="F11">
        <v>699</v>
      </c>
      <c r="G11">
        <v>1499</v>
      </c>
      <c r="H11">
        <v>1995</v>
      </c>
    </row>
    <row r="12" spans="2:8" x14ac:dyDescent="0.3">
      <c r="D12" t="s">
        <v>17</v>
      </c>
      <c r="E12">
        <v>1199</v>
      </c>
      <c r="F12">
        <v>699</v>
      </c>
      <c r="G12">
        <v>1499</v>
      </c>
      <c r="H12">
        <v>1995</v>
      </c>
    </row>
    <row r="13" spans="2:8" x14ac:dyDescent="0.3">
      <c r="D13" t="s">
        <v>18</v>
      </c>
      <c r="E13">
        <v>1199</v>
      </c>
      <c r="F13">
        <v>699</v>
      </c>
      <c r="G13">
        <v>1499</v>
      </c>
      <c r="H13">
        <v>1995</v>
      </c>
    </row>
    <row r="14" spans="2:8" x14ac:dyDescent="0.3">
      <c r="D14" t="s">
        <v>19</v>
      </c>
      <c r="E14">
        <v>1199</v>
      </c>
      <c r="F14">
        <v>699</v>
      </c>
      <c r="G14">
        <v>1499</v>
      </c>
      <c r="H14">
        <v>1995</v>
      </c>
    </row>
    <row r="15" spans="2:8" x14ac:dyDescent="0.3">
      <c r="D15" t="s">
        <v>20</v>
      </c>
      <c r="E15">
        <v>1199</v>
      </c>
      <c r="F15">
        <v>699</v>
      </c>
      <c r="G15">
        <v>1499</v>
      </c>
      <c r="H15">
        <v>1995</v>
      </c>
    </row>
    <row r="16" spans="2:8" x14ac:dyDescent="0.3">
      <c r="D16" t="s">
        <v>21</v>
      </c>
      <c r="E16">
        <v>1199</v>
      </c>
      <c r="F16">
        <v>699</v>
      </c>
      <c r="G16">
        <v>1499</v>
      </c>
      <c r="H16">
        <v>1995</v>
      </c>
    </row>
    <row r="17" spans="4:8" x14ac:dyDescent="0.3">
      <c r="D17" t="s">
        <v>7</v>
      </c>
      <c r="E17">
        <v>1199</v>
      </c>
      <c r="F17">
        <v>699</v>
      </c>
      <c r="G17">
        <v>1499</v>
      </c>
      <c r="H17">
        <v>1995</v>
      </c>
    </row>
    <row r="18" spans="4:8" x14ac:dyDescent="0.3">
      <c r="D18" t="s">
        <v>22</v>
      </c>
      <c r="E18">
        <v>1199</v>
      </c>
      <c r="F18">
        <v>699</v>
      </c>
      <c r="G18">
        <v>1499</v>
      </c>
      <c r="H18">
        <v>1995</v>
      </c>
    </row>
    <row r="19" spans="4:8" x14ac:dyDescent="0.3">
      <c r="D19" t="s">
        <v>23</v>
      </c>
      <c r="E19">
        <v>1199</v>
      </c>
      <c r="F19">
        <v>699</v>
      </c>
      <c r="G19">
        <v>1499</v>
      </c>
      <c r="H19">
        <v>1995</v>
      </c>
    </row>
    <row r="20" spans="4:8" x14ac:dyDescent="0.3">
      <c r="D20" t="s">
        <v>24</v>
      </c>
      <c r="E20">
        <v>1199</v>
      </c>
      <c r="F20">
        <v>699</v>
      </c>
      <c r="G20">
        <v>1499</v>
      </c>
      <c r="H20">
        <v>1995</v>
      </c>
    </row>
    <row r="21" spans="4:8" x14ac:dyDescent="0.3">
      <c r="D21" t="s">
        <v>25</v>
      </c>
      <c r="E21">
        <v>1199</v>
      </c>
      <c r="F21">
        <v>699</v>
      </c>
      <c r="G21">
        <v>1499</v>
      </c>
      <c r="H21">
        <v>1995</v>
      </c>
    </row>
    <row r="22" spans="4:8" x14ac:dyDescent="0.3">
      <c r="D22" t="s">
        <v>26</v>
      </c>
      <c r="E22">
        <v>1199</v>
      </c>
      <c r="F22">
        <v>699</v>
      </c>
      <c r="G22">
        <v>1499</v>
      </c>
      <c r="H22">
        <v>1995</v>
      </c>
    </row>
    <row r="23" spans="4:8" x14ac:dyDescent="0.3">
      <c r="D23" t="s">
        <v>27</v>
      </c>
      <c r="E23">
        <v>1199</v>
      </c>
      <c r="F23">
        <v>699</v>
      </c>
      <c r="G23">
        <v>1499</v>
      </c>
      <c r="H23">
        <v>1995</v>
      </c>
    </row>
    <row r="24" spans="4:8" x14ac:dyDescent="0.3">
      <c r="D24" t="s">
        <v>28</v>
      </c>
      <c r="E24">
        <v>1199</v>
      </c>
      <c r="F24">
        <v>699</v>
      </c>
      <c r="G24">
        <v>1499</v>
      </c>
      <c r="H24">
        <v>1995</v>
      </c>
    </row>
    <row r="25" spans="4:8" x14ac:dyDescent="0.3">
      <c r="D25" t="s">
        <v>29</v>
      </c>
      <c r="E25">
        <v>1199</v>
      </c>
      <c r="F25">
        <v>699</v>
      </c>
      <c r="G25">
        <v>1499</v>
      </c>
      <c r="H25">
        <v>1995</v>
      </c>
    </row>
    <row r="26" spans="4:8" x14ac:dyDescent="0.3">
      <c r="D26" t="s">
        <v>30</v>
      </c>
      <c r="E26">
        <v>1199</v>
      </c>
      <c r="F26">
        <v>699</v>
      </c>
      <c r="G26">
        <v>1499</v>
      </c>
      <c r="H26">
        <v>1995</v>
      </c>
    </row>
    <row r="27" spans="4:8" x14ac:dyDescent="0.3">
      <c r="D27" t="s">
        <v>31</v>
      </c>
      <c r="E27">
        <v>1199</v>
      </c>
      <c r="F27">
        <v>699</v>
      </c>
      <c r="G27">
        <v>1499</v>
      </c>
      <c r="H27">
        <v>1995</v>
      </c>
    </row>
    <row r="28" spans="4:8" x14ac:dyDescent="0.3">
      <c r="D28" t="s">
        <v>32</v>
      </c>
      <c r="E28">
        <v>1199</v>
      </c>
      <c r="F28">
        <v>699</v>
      </c>
      <c r="G28">
        <v>1499</v>
      </c>
      <c r="H28">
        <v>1995</v>
      </c>
    </row>
    <row r="29" spans="4:8" x14ac:dyDescent="0.3">
      <c r="D29" t="s">
        <v>33</v>
      </c>
      <c r="E29">
        <v>1199</v>
      </c>
      <c r="F29">
        <v>699</v>
      </c>
      <c r="G29">
        <v>1499</v>
      </c>
      <c r="H29">
        <v>1995</v>
      </c>
    </row>
    <row r="30" spans="4:8" x14ac:dyDescent="0.3">
      <c r="D30" t="s">
        <v>34</v>
      </c>
      <c r="E30">
        <v>1199</v>
      </c>
      <c r="F30">
        <v>699</v>
      </c>
      <c r="G30">
        <v>1499</v>
      </c>
      <c r="H30">
        <v>1995</v>
      </c>
    </row>
    <row r="31" spans="4:8" x14ac:dyDescent="0.3">
      <c r="D31" t="s">
        <v>35</v>
      </c>
      <c r="E31">
        <v>1199</v>
      </c>
      <c r="F31">
        <v>699</v>
      </c>
      <c r="G31">
        <v>1499</v>
      </c>
      <c r="H31">
        <v>1995</v>
      </c>
    </row>
    <row r="32" spans="4:8" x14ac:dyDescent="0.3">
      <c r="D32" t="s">
        <v>36</v>
      </c>
      <c r="E32">
        <v>1199</v>
      </c>
      <c r="F32">
        <v>699</v>
      </c>
      <c r="G32">
        <v>1499</v>
      </c>
      <c r="H32">
        <v>1995</v>
      </c>
    </row>
    <row r="33" spans="4:8" x14ac:dyDescent="0.3">
      <c r="D33" t="s">
        <v>37</v>
      </c>
      <c r="E33">
        <v>1199</v>
      </c>
      <c r="F33">
        <v>699</v>
      </c>
      <c r="G33">
        <v>1499</v>
      </c>
      <c r="H33">
        <v>1995</v>
      </c>
    </row>
    <row r="34" spans="4:8" x14ac:dyDescent="0.3">
      <c r="D34" t="s">
        <v>38</v>
      </c>
      <c r="E34">
        <v>1199</v>
      </c>
      <c r="F34">
        <v>699</v>
      </c>
      <c r="G34">
        <v>1499</v>
      </c>
      <c r="H34">
        <v>1995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Rehbein</dc:creator>
  <cp:lastModifiedBy>Tascha Bartek</cp:lastModifiedBy>
  <cp:lastPrinted>2020-09-04T19:11:11Z</cp:lastPrinted>
  <dcterms:created xsi:type="dcterms:W3CDTF">2020-09-04T17:46:51Z</dcterms:created>
  <dcterms:modified xsi:type="dcterms:W3CDTF">2023-06-29T23:28:57Z</dcterms:modified>
</cp:coreProperties>
</file>